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6 мар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  <c r="C13" i="2"/>
  <c r="C12" i="2"/>
  <c r="C9" i="2"/>
  <c r="D13" i="2" l="1"/>
  <c r="F13" i="2"/>
  <c r="B13" i="2"/>
  <c r="C22" i="2" l="1"/>
  <c r="C21" i="2" s="1"/>
  <c r="C7" i="2"/>
  <c r="C6" i="2" s="1"/>
  <c r="C25" i="2" l="1"/>
  <c r="G22" i="2"/>
  <c r="D22" i="2"/>
  <c r="F22" i="2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21" i="2" s="1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E13" i="2" l="1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<sst xmlns="http://schemas.openxmlformats.org/spreadsheetml/2006/main" count="42" uniqueCount="40">
  <si>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</si>
  <si>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</si>
  <si>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</si>
  <si>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</si>
  <si>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</si>
  <si>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</si>
  <si>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</si>
  <si>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</si>
  <si>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</si>
  <si>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</si>
  <si>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</si>
  <si>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</si>
  <si>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</si>
  <si>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</si>
  <si>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</si>
  <si>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</si>
  <si>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</si>
  <si>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</si>
  <si>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</si>
  <si>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</si>
  <si>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</si>
  <si>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</si>
  <si>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</si>
  <si>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</si>
  <si>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</si>
  <si>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</si>
  <si>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</si>
  <si>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</si>
  <si>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</si>
  <si>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</si>
  <si>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</si>
  <si>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</si>
  <si>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19.03.2026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</si>
  <si>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</si>
  <si>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</si>
  <si>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26 марта 2026 года</t>
  </si>
  <si>
    <t>Кассовый расход на 26.03.2026</t>
  </si>
  <si>
    <t>Кассовый расход с 19.03.2026 по 26.03.2026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</si>
  <si>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26 марта 2026 года составила 7 человек.</t>
  </si>
  <si>
    <t>Расходы запланированы на капитальный ремонт СОШ №7, СОШ №9, СОШ №14. По состоянию на 26 марта 2026 года работы выполненны на : СОШ № 7 на  22%, СОШ №  9 на 31% , СОШ № 14 на 26%.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</si>
</sst>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view="pageBreakPreview" zoomScale="40" zoomScaleNormal="30" zoomScaleSheetLayoutView="40" workbookViewId="0">
      <selection activeCell="A4" sqref="A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35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2" t="s">
        <v>1</v>
      </c>
      <c r="C4" s="35" t="s">
        <v>32</v>
      </c>
      <c r="D4" s="35" t="s">
        <v>36</v>
      </c>
      <c r="E4" s="35" t="s">
        <v>37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2131136</v>
      </c>
      <c r="D6" s="27">
        <f t="shared" ref="D6:F6" si="1">D7+D9</f>
        <v>2518294</v>
      </c>
      <c r="E6" s="27">
        <f t="shared" si="1"/>
        <v>387158</v>
      </c>
      <c r="F6" s="27">
        <f t="shared" si="1"/>
        <v>115613222.86</v>
      </c>
      <c r="G6" s="42">
        <f t="shared" ref="G6:G7" si="2">D6/B6</f>
        <v>2.1317714924328619E-2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275136</v>
      </c>
      <c r="D7" s="28">
        <f t="shared" si="3"/>
        <v>662294</v>
      </c>
      <c r="E7" s="28">
        <f t="shared" si="3"/>
        <v>387158</v>
      </c>
      <c r="F7" s="28">
        <f t="shared" si="3"/>
        <v>20893900.260000002</v>
      </c>
      <c r="G7" s="43">
        <f t="shared" si="2"/>
        <v>3.0724069008274003E-2</v>
      </c>
      <c r="H7" s="21"/>
    </row>
    <row r="8" spans="1:8" ht="142.5" customHeight="1" x14ac:dyDescent="0.5">
      <c r="A8" s="9" t="s">
        <v>10</v>
      </c>
      <c r="B8" s="11">
        <v>21556194.260000002</v>
      </c>
      <c r="C8" s="11">
        <v>275136</v>
      </c>
      <c r="D8" s="11">
        <v>662294</v>
      </c>
      <c r="E8" s="11">
        <f>D8-C8</f>
        <v>387158</v>
      </c>
      <c r="F8" s="11">
        <f>B8-D8</f>
        <v>20893900.260000002</v>
      </c>
      <c r="G8" s="40">
        <f>D8/B8</f>
        <v>3.0724069008274003E-2</v>
      </c>
      <c r="H8" s="44" t="s">
        <v>38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1856000</v>
      </c>
      <c r="D9" s="29">
        <f t="shared" ref="D9:F9" si="5">D10+D11</f>
        <v>1856000</v>
      </c>
      <c r="E9" s="29">
        <f t="shared" si="5"/>
        <v>0</v>
      </c>
      <c r="F9" s="29">
        <f t="shared" si="5"/>
        <v>94719322.599999994</v>
      </c>
      <c r="G9" s="43">
        <f t="shared" ref="G9:G25" si="6">D9/B9</f>
        <v>1.9218159981585194E-2</v>
      </c>
      <c r="H9" s="15"/>
    </row>
    <row r="10" spans="1:8" ht="78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40">
        <f t="shared" si="6"/>
        <v>0</v>
      </c>
      <c r="H10" s="15" t="s">
        <v>23</v>
      </c>
    </row>
    <row r="11" spans="1:8" ht="70.5" customHeight="1" x14ac:dyDescent="0.5">
      <c r="A11" s="9" t="s">
        <v>20</v>
      </c>
      <c r="B11" s="11">
        <f>421052.63+8000000</f>
        <v>8421052.6300000008</v>
      </c>
      <c r="C11" s="11">
        <v>1856000</v>
      </c>
      <c r="D11" s="11">
        <v>1856000</v>
      </c>
      <c r="E11" s="11">
        <f t="shared" si="7"/>
        <v>0</v>
      </c>
      <c r="F11" s="11">
        <f t="shared" si="8"/>
        <v>6565052.6300000008</v>
      </c>
      <c r="G11" s="40">
        <f t="shared" si="6"/>
        <v>0.22040000004132498</v>
      </c>
      <c r="H11" s="15" t="s">
        <v>24</v>
      </c>
    </row>
    <row r="12" spans="1:8" ht="36.75" x14ac:dyDescent="0.5">
      <c r="A12" s="8" t="s">
        <v>7</v>
      </c>
      <c r="B12" s="26">
        <f>B13+B17</f>
        <v>320807629.86000001</v>
      </c>
      <c r="C12" s="26">
        <f t="shared" ref="C12" si="9">C13+C17</f>
        <v>19993173.399999999</v>
      </c>
      <c r="D12" s="26">
        <f t="shared" ref="D12:F12" si="10">D13+D17</f>
        <v>21728627.879999999</v>
      </c>
      <c r="E12" s="26">
        <f t="shared" si="10"/>
        <v>1735454.4800000002</v>
      </c>
      <c r="F12" s="26">
        <f t="shared" si="10"/>
        <v>298562414.19999999</v>
      </c>
      <c r="G12" s="42">
        <f t="shared" si="6"/>
        <v>6.7731019644022616E-2</v>
      </c>
      <c r="H12" s="17"/>
    </row>
    <row r="13" spans="1:8" ht="36.75" x14ac:dyDescent="0.5">
      <c r="A13" s="23" t="s">
        <v>17</v>
      </c>
      <c r="B13" s="25">
        <f>B14+B15+B16</f>
        <v>261124258.59</v>
      </c>
      <c r="C13" s="25">
        <f t="shared" ref="C13" si="11">C14+C15+C16</f>
        <v>11515729.529999999</v>
      </c>
      <c r="D13" s="25">
        <f t="shared" ref="D13:F13" si="12">D14+D15+D16</f>
        <v>11515729.529999999</v>
      </c>
      <c r="E13" s="25">
        <f t="shared" si="12"/>
        <v>0</v>
      </c>
      <c r="F13" s="25">
        <f t="shared" si="12"/>
        <v>249091941.28</v>
      </c>
      <c r="G13" s="43">
        <f t="shared" si="6"/>
        <v>4.4100573390545204E-2</v>
      </c>
      <c r="H13" s="17"/>
    </row>
    <row r="14" spans="1:8" ht="147" x14ac:dyDescent="0.5">
      <c r="A14" s="22" t="s">
        <v>15</v>
      </c>
      <c r="B14" s="12">
        <v>231142811.09999999</v>
      </c>
      <c r="C14" s="12">
        <v>11515729.529999999</v>
      </c>
      <c r="D14" s="12">
        <v>11515729.529999999</v>
      </c>
      <c r="E14" s="11">
        <f t="shared" si="7"/>
        <v>0</v>
      </c>
      <c r="F14" s="12">
        <f>B14-D14</f>
        <v>219627081.56999999</v>
      </c>
      <c r="G14" s="40">
        <f t="shared" si="6"/>
        <v>4.9820842254176427E-2</v>
      </c>
      <c r="H14" s="48" t="s">
        <v>39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40">
        <f t="shared" si="6"/>
        <v>0</v>
      </c>
      <c r="H15" s="32" t="s">
        <v>22</v>
      </c>
    </row>
    <row r="16" spans="1:8" ht="110.25" x14ac:dyDescent="0.5">
      <c r="A16" s="22" t="s">
        <v>33</v>
      </c>
      <c r="B16" s="12">
        <v>516587.78</v>
      </c>
      <c r="C16" s="12"/>
      <c r="D16" s="12"/>
      <c r="E16" s="11"/>
      <c r="F16" s="12"/>
      <c r="G16" s="40"/>
      <c r="H16" s="32" t="s">
        <v>34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3">C19+C20+C18</f>
        <v>8477443.8699999992</v>
      </c>
      <c r="D17" s="25">
        <f t="shared" ref="D17:F17" si="14">D19+D20+D18</f>
        <v>10212898.35</v>
      </c>
      <c r="E17" s="25">
        <f t="shared" si="14"/>
        <v>1735454.4800000002</v>
      </c>
      <c r="F17" s="25">
        <f t="shared" si="14"/>
        <v>49470472.920000002</v>
      </c>
      <c r="G17" s="43">
        <f t="shared" si="6"/>
        <v>0.17111798701514602</v>
      </c>
      <c r="H17" s="16"/>
    </row>
    <row r="18" spans="1:8" ht="207" customHeight="1" x14ac:dyDescent="0.5">
      <c r="A18" s="36" t="s">
        <v>11</v>
      </c>
      <c r="B18" s="38">
        <v>1249920</v>
      </c>
      <c r="C18" s="33">
        <v>165391.15</v>
      </c>
      <c r="D18" s="33">
        <v>197515.67</v>
      </c>
      <c r="E18" s="11">
        <f t="shared" si="7"/>
        <v>32124.520000000019</v>
      </c>
      <c r="F18" s="39">
        <f>B18-D18</f>
        <v>1052404.33</v>
      </c>
      <c r="G18" s="40">
        <f t="shared" si="6"/>
        <v>0.15802264944956479</v>
      </c>
      <c r="H18" s="37" t="s">
        <v>25</v>
      </c>
    </row>
    <row r="19" spans="1:8" ht="141" customHeight="1" x14ac:dyDescent="0.5">
      <c r="A19" s="9" t="s">
        <v>12</v>
      </c>
      <c r="B19" s="11">
        <v>3737733.27</v>
      </c>
      <c r="C19" s="11">
        <v>516384.7</v>
      </c>
      <c r="D19" s="11">
        <v>705442.25</v>
      </c>
      <c r="E19" s="11">
        <f t="shared" si="7"/>
        <v>189057.55</v>
      </c>
      <c r="F19" s="39">
        <f t="shared" ref="F19:F24" si="15">B19-D19</f>
        <v>3032291.02</v>
      </c>
      <c r="G19" s="40">
        <f t="shared" si="6"/>
        <v>0.18873531069272903</v>
      </c>
      <c r="H19" s="10" t="s">
        <v>25</v>
      </c>
    </row>
    <row r="20" spans="1:8" ht="284.25" customHeight="1" x14ac:dyDescent="0.5">
      <c r="A20" s="9" t="s">
        <v>13</v>
      </c>
      <c r="B20" s="11">
        <v>54695718</v>
      </c>
      <c r="C20" s="11">
        <v>7795668.0199999996</v>
      </c>
      <c r="D20" s="11">
        <v>9309940.4299999997</v>
      </c>
      <c r="E20" s="11">
        <f t="shared" si="7"/>
        <v>1514272.4100000001</v>
      </c>
      <c r="F20" s="39">
        <f t="shared" si="15"/>
        <v>45385777.57</v>
      </c>
      <c r="G20" s="40">
        <f t="shared" si="6"/>
        <v>0.17021333242211026</v>
      </c>
      <c r="H20" s="10" t="s">
        <v>25</v>
      </c>
    </row>
    <row r="21" spans="1:8" ht="36.75" x14ac:dyDescent="0.5">
      <c r="A21" s="8" t="s">
        <v>9</v>
      </c>
      <c r="B21" s="31">
        <f>B22</f>
        <v>28131480.039999999</v>
      </c>
      <c r="C21" s="31">
        <f t="shared" ref="C21:F21" si="16">C22</f>
        <v>0</v>
      </c>
      <c r="D21" s="31">
        <f t="shared" si="16"/>
        <v>0</v>
      </c>
      <c r="E21" s="31">
        <f t="shared" si="16"/>
        <v>0</v>
      </c>
      <c r="F21" s="31">
        <f t="shared" si="16"/>
        <v>28131480.039999999</v>
      </c>
      <c r="G21" s="42">
        <f t="shared" si="6"/>
        <v>0</v>
      </c>
      <c r="H21" s="15"/>
    </row>
    <row r="22" spans="1:8" ht="73.5" x14ac:dyDescent="0.5">
      <c r="A22" s="30" t="s">
        <v>21</v>
      </c>
      <c r="B22" s="29">
        <f>B24+B23</f>
        <v>28131480.039999999</v>
      </c>
      <c r="C22" s="29">
        <f t="shared" ref="C22" si="17">C24+C23</f>
        <v>0</v>
      </c>
      <c r="D22" s="29">
        <f t="shared" ref="D22:F22" si="18">D24+D23</f>
        <v>0</v>
      </c>
      <c r="E22" s="29">
        <f t="shared" si="18"/>
        <v>0</v>
      </c>
      <c r="F22" s="29">
        <f t="shared" si="18"/>
        <v>28131480.039999999</v>
      </c>
      <c r="G22" s="43">
        <f>D22/B22</f>
        <v>0</v>
      </c>
      <c r="H22" s="15"/>
    </row>
    <row r="23" spans="1:8" s="45" customFormat="1" ht="147" x14ac:dyDescent="0.5">
      <c r="A23" s="9" t="s">
        <v>30</v>
      </c>
      <c r="B23" s="46">
        <v>577305.02</v>
      </c>
      <c r="C23" s="46">
        <v>0</v>
      </c>
      <c r="D23" s="46">
        <v>0</v>
      </c>
      <c r="E23" s="11">
        <f t="shared" si="7"/>
        <v>0</v>
      </c>
      <c r="F23" s="39">
        <f t="shared" si="15"/>
        <v>577305.02</v>
      </c>
      <c r="G23" s="40">
        <f t="shared" si="6"/>
        <v>0</v>
      </c>
      <c r="H23" s="44" t="s">
        <v>31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0</v>
      </c>
      <c r="D24" s="11">
        <v>0</v>
      </c>
      <c r="E24" s="11">
        <f t="shared" si="7"/>
        <v>0</v>
      </c>
      <c r="F24" s="39">
        <f t="shared" si="15"/>
        <v>27554175.02</v>
      </c>
      <c r="G24" s="40">
        <f t="shared" si="6"/>
        <v>0</v>
      </c>
      <c r="H24" s="10" t="s">
        <v>26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19">C6+C12+C21</f>
        <v>22124309.399999999</v>
      </c>
      <c r="D25" s="13">
        <f t="shared" ref="D25:F25" si="20">D6+D12+D21</f>
        <v>24246921.879999999</v>
      </c>
      <c r="E25" s="13">
        <f t="shared" si="20"/>
        <v>2122612.4800000004</v>
      </c>
      <c r="F25" s="13">
        <f t="shared" si="20"/>
        <v>442307117.10000002</v>
      </c>
      <c r="G25" s="41">
        <f t="shared" si="6"/>
        <v>5.1912752570627947E-2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14" customHeight="1" x14ac:dyDescent="0.5">
      <c r="A28" s="51" t="s">
        <v>14</v>
      </c>
      <c r="B28" s="51"/>
      <c r="C28" s="47"/>
      <c r="D28" s="47" t="s">
        <v>29</v>
      </c>
      <c r="E28" s="34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2026-03-26T09:08:59Z</cp:lastPrinted>
  <dcterms:created xsi:type="dcterms:W3CDTF">2019-07-19T11:40:04Z</dcterms:created>
  <dcterms:modified xsi:type="dcterms:W3CDTF">2026-03-26T09:09:05Z</dcterms:modified>
</cp:coreProperties>
</file>